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<sst xmlns="http://schemas.openxmlformats.org/spreadsheetml/2006/main" count="52" uniqueCount="45">
  <si>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</si>
  <si>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</si>
  <si>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</si>
  <si>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</si>
  <si>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</si>
  <si>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</si>
  <si>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</si>
  <si>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</si>
  <si>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</si>
  <si>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</si>
  <si>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</si>
  <si>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</si>
  <si>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</si>
  <si>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</si>
  <si>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</si>
  <si>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</si>
  <si>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</si>
  <si>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</si>
  <si>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</si>
  <si>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</si>
  <si>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</si>
  <si>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</si>
  <si>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</si>
  <si>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</si>
  <si>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</si>
  <si>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</si>
  <si>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</si>
  <si>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</si>
  <si>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</si>
  <si>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</si>
  <si>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</si>
  <si>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</si>
  <si>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</si>
  <si>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Stoke by Nayland</t>
  </si>
  <si>
    <t>Suffolk</t>
  </si>
  <si>
    <r>
      <t xml:space="preserve">The variance is due principally to: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Receipt of a CIL payment of £2,353.75 in 2021/22 vs £0 in 2020/21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Receipt of a £383.00 one-off tax base grant in 2021/22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The Recreation Ground Committee repaying £815.96 funding in 2021/22 (The parish council provided this funding to the RGC in 2020/21) </t>
    </r>
  </si>
  <si>
    <t xml:space="preserve">
</t>
  </si>
  <si>
    <r>
      <t xml:space="preserve">The variance is due principally to: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A payment of £5164.06 for streetlighting upgrades in 2020/21 vs £0 in 2021/22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Payments of  £2517 relating to the Neighbourhood Plan development in 2020/21 vs £0 in 2021/22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A payment of £1303.00 to Groundwork for grant return in 2021/22  vs £0 in 2021/22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Funding of £815.96 provided to the Recreation ground committee in 2020/21  vs £0 in 2021/22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Payment of £694.31 for streetlight electricity/maintenance in 2020/21  vs £0 in 2021/22 due to the timing of annual bills from SCC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 xml:space="preserve">Payment of £759.22 forrefuse collection in 2020/21  vs £396.74 in 2021/22 due to the timing of annual bills from SCC
</t>
    </r>
    <r>
      <rPr>
        <sz val="11"/>
        <color indexed="8"/>
        <rFont val="Calibri"/>
        <family val="2"/>
      </rPr>
      <t>•</t>
    </r>
    <r>
      <rPr>
        <sz val="11"/>
        <color indexed="8"/>
        <rFont val="Arial"/>
        <family val="2"/>
      </rPr>
      <t>VAT payment of £1974.02 in 2020/21 vs £533.49 in 2021/22</t>
    </r>
  </si>
  <si>
    <t>Well Housing repairs</t>
  </si>
  <si>
    <t>Grit bins repairs</t>
  </si>
  <si>
    <t>Downs path North project  3</t>
  </si>
  <si>
    <t>Allocations for Rec/NHP/Undergrounding 4</t>
  </si>
  <si>
    <t>Speed monitoring</t>
  </si>
  <si>
    <t xml:space="preserve">Highways Improvements </t>
  </si>
  <si>
    <t>CIL funding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</si>
</sst>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4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7">
      <selection activeCell="M25" sqref="M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9"/>
    </row>
    <row r="2" spans="1:13" ht="15.75">
      <c r="A2" s="29" t="s">
        <v>17</v>
      </c>
      <c r="B2" s="24"/>
      <c r="C2" s="35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49" t="s">
        <v>34</v>
      </c>
      <c r="L3" s="9"/>
    </row>
    <row r="4" ht="14.25">
      <c r="A4" s="1" t="s">
        <v>29</v>
      </c>
    </row>
    <row r="5" spans="1:13" ht="99" customHeight="1">
      <c r="A5" s="47" t="s">
        <v>30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 t="s">
        <v>31</v>
      </c>
      <c r="E8" s="27"/>
      <c r="F8" s="36" t="s">
        <v>32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27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24174</v>
      </c>
      <c r="F11" s="8">
        <v>18085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13300</v>
      </c>
      <c r="F13" s="8">
        <v>13300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0" t="s">
        <v>3</v>
      </c>
      <c r="B15" s="40"/>
      <c r="C15" s="40"/>
      <c r="D15" s="8">
        <v>2392</v>
      </c>
      <c r="F15" s="8">
        <v>5645</v>
      </c>
      <c r="G15" s="5">
        <f>F15-D15</f>
        <v>3253</v>
      </c>
      <c r="H15" s="6">
        <f>IF((D15&gt;F15),(D15-F15)/D15,IF(D15&lt;F15,-(D15-F15)/D15,IF(D15=F15,0)))</f>
        <v>1.3599498327759196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0" t="s">
        <v>4</v>
      </c>
      <c r="B17" s="40"/>
      <c r="C17" s="40"/>
      <c r="D17" s="8">
        <v>2913</v>
      </c>
      <c r="F17" s="8">
        <v>3072</v>
      </c>
      <c r="G17" s="5">
        <f>F17-D17</f>
        <v>159</v>
      </c>
      <c r="H17" s="6">
        <f>IF((D17&gt;F17),(D17-F17)/D17,IF(D17&lt;F17,-(D17-F17)/D17,IF(D17=F17,0)))</f>
        <v>0.05458290422245108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0" t="s">
        <v>7</v>
      </c>
      <c r="B19" s="40"/>
      <c r="C19" s="40"/>
      <c r="D19" s="8">
        <v>557</v>
      </c>
      <c r="F19" s="8">
        <v>557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0" t="s">
        <v>21</v>
      </c>
      <c r="B21" s="40"/>
      <c r="C21" s="40"/>
      <c r="D21" s="8">
        <v>18312</v>
      </c>
      <c r="F21" s="8">
        <v>6588</v>
      </c>
      <c r="G21" s="5">
        <f>F21-D21</f>
        <v>-11724</v>
      </c>
      <c r="H21" s="6">
        <f>IF((D21&gt;F21),(D21-F21)/D21,IF(D21&lt;F21,-(D21-F21)/D21,IF(D21=F21,0)))</f>
        <v>0.6402359108781127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37</v>
      </c>
    </row>
    <row r="22" spans="4:14" ht="29.25" thickBot="1">
      <c r="D22" s="5"/>
      <c r="F22" s="5"/>
      <c r="G22" s="5"/>
      <c r="H22" s="6"/>
      <c r="K22" s="4"/>
      <c r="L22" s="4"/>
      <c r="N22" s="23" t="s">
        <v>36</v>
      </c>
    </row>
    <row r="23" spans="1:14" ht="19.5" customHeight="1" thickBot="1">
      <c r="A23" s="7" t="s">
        <v>5</v>
      </c>
      <c r="D23" s="2">
        <f>D11+D13+D15-D17-D19-D21</f>
        <v>18084</v>
      </c>
      <c r="F23" s="2">
        <v>26833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0" t="s">
        <v>9</v>
      </c>
      <c r="B26" s="40"/>
      <c r="C26" s="40"/>
      <c r="D26" s="8">
        <v>18085</v>
      </c>
      <c r="F26" s="8">
        <v>26833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0" t="s">
        <v>8</v>
      </c>
      <c r="B28" s="40"/>
      <c r="C28" s="40"/>
      <c r="D28" s="8">
        <v>52678</v>
      </c>
      <c r="F28" s="8">
        <v>55878</v>
      </c>
      <c r="G28" s="5">
        <f>F28-D28</f>
        <v>3200</v>
      </c>
      <c r="H28" s="6">
        <f>IF((D28&gt;F28),(D28-F28)/D28,IF(D28&lt;F28,-(D28-F28)/D28,IF(D28=F28,0)))</f>
        <v>0.06074642165609932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0" t="s">
        <v>6</v>
      </c>
      <c r="B30" s="40"/>
      <c r="C30" s="40"/>
      <c r="D30" s="8">
        <v>3846</v>
      </c>
      <c r="F30" s="8">
        <v>3368</v>
      </c>
      <c r="G30" s="5">
        <f>F30-D30</f>
        <v>-478</v>
      </c>
      <c r="H30" s="6">
        <f>IF((D30&gt;F30),(D30-F30)/D30,IF(D30&lt;F30,-(D30-F30)/D30,IF(D30=F30,0)))</f>
        <v>0.12428497139885596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K16" sqref="K16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39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1:6" ht="15">
      <c r="A7" s="50"/>
      <c r="B7" s="50" t="s">
        <v>38</v>
      </c>
      <c r="C7" s="50"/>
      <c r="D7" s="50">
        <v>1500</v>
      </c>
      <c r="E7" s="50"/>
      <c r="F7" s="50"/>
    </row>
    <row r="8" spans="1:6" ht="15" customHeight="1">
      <c r="A8" s="50"/>
      <c r="B8" s="50" t="s">
        <v>39</v>
      </c>
      <c r="C8" s="50"/>
      <c r="D8" s="50">
        <v>700</v>
      </c>
      <c r="E8" s="50"/>
      <c r="F8" s="50"/>
    </row>
    <row r="9" spans="1:6" ht="15">
      <c r="A9" s="50"/>
      <c r="B9" s="50" t="s">
        <v>40</v>
      </c>
      <c r="C9" s="50"/>
      <c r="D9" s="50">
        <v>1000</v>
      </c>
      <c r="E9" s="50"/>
      <c r="F9" s="50"/>
    </row>
    <row r="10" spans="1:6" ht="15">
      <c r="A10" s="50"/>
      <c r="B10" s="50" t="s">
        <v>41</v>
      </c>
      <c r="C10" s="50"/>
      <c r="D10" s="50">
        <v>7500</v>
      </c>
      <c r="E10" s="50"/>
      <c r="F10" s="50"/>
    </row>
    <row r="11" spans="1:6" ht="15">
      <c r="A11" s="50"/>
      <c r="B11" s="50" t="s">
        <v>42</v>
      </c>
      <c r="C11" s="50"/>
      <c r="D11" s="50">
        <v>1200</v>
      </c>
      <c r="E11" s="50"/>
      <c r="F11" s="50"/>
    </row>
    <row r="12" spans="1:6" ht="15">
      <c r="A12" s="50"/>
      <c r="B12" s="50" t="s">
        <v>43</v>
      </c>
      <c r="C12" s="50"/>
      <c r="D12" s="50">
        <v>5000</v>
      </c>
      <c r="E12" s="50"/>
      <c r="F12" s="50"/>
    </row>
    <row r="13" spans="1:6" ht="15">
      <c r="A13" s="50"/>
      <c r="B13" s="50" t="s">
        <v>44</v>
      </c>
      <c r="C13" s="50"/>
      <c r="D13" s="50">
        <v>2353</v>
      </c>
      <c r="E13" s="50"/>
      <c r="F13" s="50"/>
    </row>
    <row r="14" spans="1:6" ht="15">
      <c r="A14" s="50"/>
      <c r="B14" s="50"/>
      <c r="C14" s="50"/>
      <c r="D14" s="50"/>
      <c r="E14" s="51">
        <f>SUM(D7:D13)</f>
        <v>19253</v>
      </c>
      <c r="F14" s="50"/>
    </row>
    <row r="15" spans="1:6" ht="15">
      <c r="A15" s="50"/>
      <c r="B15" s="50"/>
      <c r="C15" s="50"/>
      <c r="D15" s="50"/>
      <c r="E15" s="50"/>
      <c r="F15" s="50"/>
    </row>
    <row r="16" spans="1:6" ht="15">
      <c r="A16" s="52" t="s">
        <v>25</v>
      </c>
      <c r="B16" s="50"/>
      <c r="C16" s="50"/>
      <c r="D16" s="50">
        <v>7579</v>
      </c>
      <c r="E16" s="50"/>
      <c r="F16" s="50"/>
    </row>
    <row r="17" ht="15">
      <c r="E17" s="33">
        <f>D16</f>
        <v>7579</v>
      </c>
    </row>
    <row r="18" spans="1:6" ht="15.75" thickBot="1">
      <c r="A18" s="31" t="s">
        <v>26</v>
      </c>
      <c r="F18" s="34">
        <f>E14+E17</f>
        <v>26832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James Dark</cp:lastModifiedBy>
  <cp:lastPrinted>2020-03-19T12:45:09Z</cp:lastPrinted>
  <dcterms:created xsi:type="dcterms:W3CDTF">2012-07-11T10:01:28Z</dcterms:created>
  <dcterms:modified xsi:type="dcterms:W3CDTF">2022-05-08T08:33:05Z</dcterms:modified>
  <cp:category/>
  <cp:version/>
  <cp:contentType/>
  <cp:contentStatus/>
</cp:coreProperties>
</file>